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\OneDrive - The Ottawa Hospital 1\"/>
    </mc:Choice>
  </mc:AlternateContent>
  <xr:revisionPtr revIDLastSave="40" documentId="13_ncr:1_{9E71ADFF-90C7-474B-992A-C88B8EE59EEE}" xr6:coauthVersionLast="47" xr6:coauthVersionMax="47" xr10:uidLastSave="{04CABBBB-595E-4422-AD81-DDD9579C8F5B}"/>
  <bookViews>
    <workbookView minimized="1" xWindow="0" yWindow="0" windowWidth="20670" windowHeight="9510" xr2:uid="{00000000-000D-0000-FFFF-FFFF00000000}"/>
  </bookViews>
  <sheets>
    <sheet name="Radioisotopes" sheetId="1" r:id="rId1"/>
    <sheet name="X-Rays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E20" i="1"/>
  <c r="D20" i="1"/>
  <c r="H15" i="1"/>
  <c r="E15" i="1"/>
  <c r="E19" i="1"/>
  <c r="H19" i="1"/>
  <c r="D9" i="2" l="1"/>
  <c r="H16" i="1" l="1"/>
  <c r="H3" i="1"/>
  <c r="E3" i="1"/>
  <c r="E4" i="1"/>
  <c r="E5" i="1"/>
  <c r="E6" i="1"/>
  <c r="E7" i="1"/>
  <c r="E8" i="1"/>
  <c r="E9" i="1"/>
  <c r="E10" i="1"/>
  <c r="E11" i="1"/>
  <c r="E12" i="1"/>
  <c r="E18" i="1"/>
  <c r="E17" i="1"/>
  <c r="E13" i="1"/>
  <c r="E14" i="1"/>
  <c r="E16" i="1"/>
  <c r="E2" i="1"/>
  <c r="D3" i="2"/>
  <c r="D4" i="2"/>
  <c r="D5" i="2"/>
  <c r="D6" i="2"/>
  <c r="D7" i="2"/>
  <c r="D8" i="2"/>
  <c r="D2" i="2"/>
  <c r="H4" i="1"/>
  <c r="H5" i="1"/>
  <c r="H6" i="1"/>
  <c r="H7" i="1"/>
  <c r="H8" i="1"/>
  <c r="H9" i="1"/>
  <c r="H10" i="1"/>
  <c r="H11" i="1"/>
  <c r="H12" i="1"/>
  <c r="H18" i="1"/>
  <c r="H17" i="1"/>
  <c r="H13" i="1"/>
  <c r="H14" i="1"/>
  <c r="H2" i="1"/>
</calcChain>
</file>

<file path=xl/sharedStrings.xml><?xml version="1.0" encoding="utf-8"?>
<sst xmlns="http://schemas.openxmlformats.org/spreadsheetml/2006/main" count="77" uniqueCount="58">
  <si>
    <t>Radiopharmaceutical</t>
  </si>
  <si>
    <t>ENTER # of Scans in this column</t>
  </si>
  <si>
    <t xml:space="preserve">Activity (MBq) </t>
  </si>
  <si>
    <t>Dose Coeffcient (mSv/MBq)</t>
  </si>
  <si>
    <t>Effective Dose (mSv)</t>
  </si>
  <si>
    <t>Critical Organ</t>
  </si>
  <si>
    <t>Critical Organ Dose Coefficient (mGy/MBq)</t>
  </si>
  <si>
    <t>Critical Organ Dose (mGy)</t>
  </si>
  <si>
    <t>Reference</t>
  </si>
  <si>
    <t>F-18 FDG</t>
  </si>
  <si>
    <t>Bladder Wall</t>
  </si>
  <si>
    <t>ICRP106 (ICRP53 addendum3)</t>
  </si>
  <si>
    <t>F-18 NaF</t>
  </si>
  <si>
    <t>ICRP80 and ICRP53</t>
  </si>
  <si>
    <t>F-18 FTHA</t>
  </si>
  <si>
    <t>Liver</t>
  </si>
  <si>
    <t>UOHI internal report based on J Nucl Med 2007; 48:455–462</t>
  </si>
  <si>
    <t>C-11 Acetate</t>
  </si>
  <si>
    <t>Kidneys</t>
  </si>
  <si>
    <t>C-11 HED</t>
  </si>
  <si>
    <t>uMIchigan internal report</t>
  </si>
  <si>
    <t>C-11 Rolipram</t>
  </si>
  <si>
    <t>Nucl Med Biol 2001; 28:347–358</t>
  </si>
  <si>
    <t>N-13 Ammonia</t>
  </si>
  <si>
    <t>Rb-82 Rubidium</t>
  </si>
  <si>
    <t>Ruby-Fill product monograph 2012</t>
  </si>
  <si>
    <t xml:space="preserve">Tc-99m Tetrofosim Rest </t>
  </si>
  <si>
    <t>Gallblader</t>
  </si>
  <si>
    <t>Tc-99m Tetrofosim Stress</t>
  </si>
  <si>
    <t>Tc-99m Erythrocytes</t>
  </si>
  <si>
    <t>Tc-99m DPTA</t>
  </si>
  <si>
    <t>Bladder</t>
  </si>
  <si>
    <t>Tc-99m MAA</t>
  </si>
  <si>
    <t>Lung</t>
  </si>
  <si>
    <t>Tc-99m Pertechnetate</t>
  </si>
  <si>
    <t>Colon Wall</t>
  </si>
  <si>
    <t>ICRP 128</t>
  </si>
  <si>
    <t>Tc-99m MDP Bone</t>
  </si>
  <si>
    <t>Bone</t>
  </si>
  <si>
    <t>ICRP 80</t>
  </si>
  <si>
    <t>I-123 MIBG</t>
  </si>
  <si>
    <t>Tl-201</t>
  </si>
  <si>
    <t>Ga-67</t>
  </si>
  <si>
    <t>DatScan</t>
  </si>
  <si>
    <t>Striata</t>
  </si>
  <si>
    <t>GE Product Info</t>
  </si>
  <si>
    <t>CT Scan</t>
  </si>
  <si>
    <t>Dose Per Scan (mSv)</t>
  </si>
  <si>
    <t># of Scans</t>
  </si>
  <si>
    <t>Total Dose (mSv)</t>
  </si>
  <si>
    <t>Head</t>
  </si>
  <si>
    <t>Neck</t>
  </si>
  <si>
    <t>Chest</t>
  </si>
  <si>
    <t>Abdomen</t>
  </si>
  <si>
    <t>Pelvis</t>
  </si>
  <si>
    <t>Spine</t>
  </si>
  <si>
    <t>CT Attenuation Scan - Cardiac</t>
  </si>
  <si>
    <t>CT Scan - PET/CT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</si>
</sst>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15" zoomScale="85" zoomScaleNormal="85" workbookViewId="0">
      <selection activeCell="C21" sqref="C21"/>
    </sheetView>
  </sheetViews>
  <sheetFormatPr defaultRowHeight="15"/>
  <cols>
    <col min="1" max="1" width="23.5703125" style="4" bestFit="1" customWidth="1"/>
    <col min="2" max="2" width="14.5703125" style="6" customWidth="1"/>
    <col min="3" max="3" width="11.140625" style="6" customWidth="1"/>
    <col min="4" max="4" width="15" style="6" customWidth="1"/>
    <col min="5" max="5" width="13.28515625" style="6" customWidth="1"/>
    <col min="6" max="6" width="12.85546875" style="6" bestFit="1" customWidth="1"/>
    <col min="7" max="7" width="22.85546875" style="6" customWidth="1"/>
    <col min="8" max="8" width="17.42578125" style="6" customWidth="1"/>
    <col min="9" max="9" width="11.42578125" style="5" customWidth="1"/>
    <col min="10" max="16384" width="9.140625" style="5"/>
  </cols>
  <sheetData>
    <row r="1" spans="1:9" s="3" customFormat="1" ht="5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4" t="s">
        <v>9</v>
      </c>
      <c r="B2" s="6">
        <v>1</v>
      </c>
      <c r="C2" s="6">
        <v>210</v>
      </c>
      <c r="D2" s="6">
        <v>1.9E-2</v>
      </c>
      <c r="E2" s="7">
        <f>B2*C2*D2</f>
        <v>3.9899999999999998</v>
      </c>
      <c r="F2" s="6" t="s">
        <v>10</v>
      </c>
      <c r="G2" s="6">
        <v>0.13</v>
      </c>
      <c r="H2" s="7">
        <f>C2*G2</f>
        <v>27.3</v>
      </c>
      <c r="I2" s="5" t="s">
        <v>11</v>
      </c>
    </row>
    <row r="3" spans="1:9">
      <c r="A3" s="4" t="s">
        <v>12</v>
      </c>
      <c r="B3" s="6">
        <v>1</v>
      </c>
      <c r="C3" s="6">
        <v>210</v>
      </c>
      <c r="D3" s="6">
        <v>2.4E-2</v>
      </c>
      <c r="E3" s="7">
        <f>B3*C3*D3</f>
        <v>5.04</v>
      </c>
      <c r="F3" s="6" t="s">
        <v>10</v>
      </c>
      <c r="G3" s="6">
        <v>0.22</v>
      </c>
      <c r="H3" s="7">
        <f>C3*G3</f>
        <v>46.2</v>
      </c>
      <c r="I3" s="5" t="s">
        <v>13</v>
      </c>
    </row>
    <row r="4" spans="1:9">
      <c r="A4" s="4" t="s">
        <v>14</v>
      </c>
      <c r="B4" s="6">
        <v>1</v>
      </c>
      <c r="C4" s="6">
        <v>210</v>
      </c>
      <c r="D4" s="6">
        <v>2.1000000000000001E-2</v>
      </c>
      <c r="E4" s="7">
        <f t="shared" ref="E4:E16" si="0">B4*C4*D4</f>
        <v>4.41</v>
      </c>
      <c r="F4" s="6" t="s">
        <v>15</v>
      </c>
      <c r="G4" s="6">
        <v>2.4E-2</v>
      </c>
      <c r="H4" s="7">
        <f t="shared" ref="H4:H15" si="1">C4*G4</f>
        <v>5.04</v>
      </c>
      <c r="I4" s="5" t="s">
        <v>16</v>
      </c>
    </row>
    <row r="5" spans="1:9">
      <c r="A5" s="4" t="s">
        <v>17</v>
      </c>
      <c r="B5" s="6">
        <v>1</v>
      </c>
      <c r="C5" s="6">
        <v>350</v>
      </c>
      <c r="D5" s="6">
        <v>3.5000000000000001E-3</v>
      </c>
      <c r="E5" s="7">
        <f t="shared" si="0"/>
        <v>1.2250000000000001</v>
      </c>
      <c r="F5" s="6" t="s">
        <v>18</v>
      </c>
      <c r="G5" s="6">
        <v>5.1999999999999998E-2</v>
      </c>
      <c r="H5" s="7">
        <f t="shared" si="1"/>
        <v>18.2</v>
      </c>
      <c r="I5" s="5" t="s">
        <v>11</v>
      </c>
    </row>
    <row r="6" spans="1:9">
      <c r="A6" s="4" t="s">
        <v>19</v>
      </c>
      <c r="B6" s="6">
        <v>1</v>
      </c>
      <c r="C6" s="6">
        <v>350</v>
      </c>
      <c r="D6" s="6">
        <v>5.4000000000000003E-3</v>
      </c>
      <c r="E6" s="7">
        <f t="shared" si="0"/>
        <v>1.8900000000000001</v>
      </c>
      <c r="F6" s="6" t="s">
        <v>15</v>
      </c>
      <c r="G6" s="6">
        <v>1.7999999999999999E-2</v>
      </c>
      <c r="H6" s="7">
        <f t="shared" si="1"/>
        <v>6.3</v>
      </c>
      <c r="I6" s="5" t="s">
        <v>20</v>
      </c>
    </row>
    <row r="7" spans="1:9">
      <c r="A7" s="4" t="s">
        <v>21</v>
      </c>
      <c r="B7" s="6">
        <v>1</v>
      </c>
      <c r="C7" s="6">
        <v>350</v>
      </c>
      <c r="D7" s="6">
        <v>1.8E-3</v>
      </c>
      <c r="E7" s="7">
        <f t="shared" si="0"/>
        <v>0.63</v>
      </c>
      <c r="F7" s="6" t="s">
        <v>10</v>
      </c>
      <c r="G7" s="6">
        <v>1.4E-2</v>
      </c>
      <c r="H7" s="7">
        <f t="shared" si="1"/>
        <v>4.9000000000000004</v>
      </c>
      <c r="I7" s="5" t="s">
        <v>22</v>
      </c>
    </row>
    <row r="8" spans="1:9">
      <c r="A8" s="4" t="s">
        <v>23</v>
      </c>
      <c r="B8" s="6">
        <v>1</v>
      </c>
      <c r="C8" s="6">
        <v>350</v>
      </c>
      <c r="D8" s="6">
        <v>2E-3</v>
      </c>
      <c r="E8" s="7">
        <f t="shared" si="0"/>
        <v>0.70000000000000007</v>
      </c>
      <c r="F8" s="6" t="s">
        <v>10</v>
      </c>
      <c r="G8" s="6">
        <v>8.0999999999999996E-3</v>
      </c>
      <c r="H8" s="7">
        <f t="shared" si="1"/>
        <v>2.835</v>
      </c>
      <c r="I8" s="5" t="s">
        <v>13</v>
      </c>
    </row>
    <row r="9" spans="1:9">
      <c r="A9" s="4" t="s">
        <v>24</v>
      </c>
      <c r="B9" s="6">
        <v>1</v>
      </c>
      <c r="C9" s="6">
        <v>700</v>
      </c>
      <c r="D9" s="6">
        <v>7.2999999999999996E-4</v>
      </c>
      <c r="E9" s="7">
        <f t="shared" si="0"/>
        <v>0.51100000000000001</v>
      </c>
      <c r="F9" s="6" t="s">
        <v>18</v>
      </c>
      <c r="G9" s="6">
        <v>4.7000000000000002E-3</v>
      </c>
      <c r="H9" s="7">
        <f t="shared" si="1"/>
        <v>3.29</v>
      </c>
      <c r="I9" s="5" t="s">
        <v>25</v>
      </c>
    </row>
    <row r="10" spans="1:9">
      <c r="A10" s="4" t="s">
        <v>26</v>
      </c>
      <c r="B10" s="6">
        <v>1</v>
      </c>
      <c r="D10" s="6">
        <v>6.8999999999999999E-3</v>
      </c>
      <c r="E10" s="7">
        <f t="shared" si="0"/>
        <v>0</v>
      </c>
      <c r="F10" s="6" t="s">
        <v>27</v>
      </c>
      <c r="G10" s="6">
        <v>3.5000000000000001E-3</v>
      </c>
      <c r="H10" s="7">
        <f t="shared" si="1"/>
        <v>0</v>
      </c>
      <c r="I10" s="5" t="s">
        <v>11</v>
      </c>
    </row>
    <row r="11" spans="1:9">
      <c r="A11" s="4" t="s">
        <v>28</v>
      </c>
      <c r="B11" s="6">
        <v>1</v>
      </c>
      <c r="D11" s="6">
        <v>6.8999999999999999E-3</v>
      </c>
      <c r="E11" s="7">
        <f t="shared" si="0"/>
        <v>0</v>
      </c>
      <c r="F11" s="6" t="s">
        <v>27</v>
      </c>
      <c r="G11" s="6">
        <v>2.7000000000000001E-3</v>
      </c>
      <c r="H11" s="7">
        <f t="shared" si="1"/>
        <v>0</v>
      </c>
      <c r="I11" s="5" t="s">
        <v>11</v>
      </c>
    </row>
    <row r="12" spans="1:9">
      <c r="A12" s="4" t="s">
        <v>29</v>
      </c>
      <c r="B12" s="6">
        <v>1</v>
      </c>
      <c r="D12" s="6">
        <v>7.0000000000000001E-3</v>
      </c>
      <c r="E12" s="7">
        <f t="shared" si="0"/>
        <v>0</v>
      </c>
      <c r="F12" s="6" t="s">
        <v>18</v>
      </c>
      <c r="G12" s="6">
        <v>1.7999999999999999E-2</v>
      </c>
      <c r="H12" s="7">
        <f t="shared" si="1"/>
        <v>0</v>
      </c>
      <c r="I12" s="5" t="s">
        <v>13</v>
      </c>
    </row>
    <row r="13" spans="1:9">
      <c r="A13" s="4" t="s">
        <v>30</v>
      </c>
      <c r="B13" s="6">
        <v>1</v>
      </c>
      <c r="D13" s="6">
        <v>4.8999999999999998E-3</v>
      </c>
      <c r="E13" s="7">
        <f t="shared" si="0"/>
        <v>0</v>
      </c>
      <c r="F13" s="6" t="s">
        <v>31</v>
      </c>
      <c r="G13" s="6">
        <v>6.2E-2</v>
      </c>
      <c r="H13" s="7">
        <f t="shared" si="1"/>
        <v>0</v>
      </c>
      <c r="I13" s="5" t="s">
        <v>13</v>
      </c>
    </row>
    <row r="14" spans="1:9">
      <c r="A14" s="4" t="s">
        <v>32</v>
      </c>
      <c r="B14" s="6">
        <v>1</v>
      </c>
      <c r="D14" s="6">
        <v>1.0999999999999999E-2</v>
      </c>
      <c r="E14" s="7">
        <f t="shared" si="0"/>
        <v>0</v>
      </c>
      <c r="F14" s="6" t="s">
        <v>33</v>
      </c>
      <c r="G14" s="6">
        <v>6.6000000000000003E-2</v>
      </c>
      <c r="H14" s="7">
        <f t="shared" si="1"/>
        <v>0</v>
      </c>
      <c r="I14" s="5" t="s">
        <v>13</v>
      </c>
    </row>
    <row r="15" spans="1:9">
      <c r="A15" s="4" t="s">
        <v>34</v>
      </c>
      <c r="B15" s="6">
        <v>1</v>
      </c>
      <c r="C15" s="6">
        <v>800</v>
      </c>
      <c r="D15" s="6">
        <v>1.2999999999999999E-2</v>
      </c>
      <c r="E15" s="7">
        <f t="shared" si="0"/>
        <v>10.4</v>
      </c>
      <c r="F15" s="6" t="s">
        <v>35</v>
      </c>
      <c r="G15" s="6">
        <v>4.1000000000000002E-2</v>
      </c>
      <c r="H15" s="7">
        <f t="shared" si="1"/>
        <v>32.800000000000004</v>
      </c>
      <c r="I15" s="5" t="s">
        <v>36</v>
      </c>
    </row>
    <row r="16" spans="1:9">
      <c r="A16" s="4" t="s">
        <v>37</v>
      </c>
      <c r="B16" s="6">
        <v>5</v>
      </c>
      <c r="C16" s="6">
        <v>740</v>
      </c>
      <c r="D16" s="6">
        <v>5.7000000000000002E-3</v>
      </c>
      <c r="E16" s="7">
        <f t="shared" si="0"/>
        <v>21.09</v>
      </c>
      <c r="F16" s="6" t="s">
        <v>38</v>
      </c>
      <c r="G16" s="6">
        <v>6.3E-2</v>
      </c>
      <c r="H16" s="7">
        <f>C16*G16*B16</f>
        <v>233.1</v>
      </c>
      <c r="I16" s="5" t="s">
        <v>39</v>
      </c>
    </row>
    <row r="17" spans="1:9">
      <c r="A17" s="4" t="s">
        <v>40</v>
      </c>
      <c r="B17" s="6">
        <v>1</v>
      </c>
      <c r="D17" s="6">
        <v>1.2999999999999999E-2</v>
      </c>
      <c r="E17" s="7">
        <f>B17*C17*D17</f>
        <v>0</v>
      </c>
      <c r="F17" s="6" t="s">
        <v>15</v>
      </c>
      <c r="G17" s="6">
        <v>6.7000000000000004E-2</v>
      </c>
      <c r="H17" s="7">
        <f>C17*G17</f>
        <v>0</v>
      </c>
      <c r="I17" s="5" t="s">
        <v>13</v>
      </c>
    </row>
    <row r="18" spans="1:9">
      <c r="A18" s="4" t="s">
        <v>41</v>
      </c>
      <c r="B18" s="6">
        <v>1</v>
      </c>
      <c r="C18" s="6">
        <v>150</v>
      </c>
      <c r="D18" s="6">
        <v>0.14000000000000001</v>
      </c>
      <c r="E18" s="7">
        <f>B18*C18*D18</f>
        <v>21.000000000000004</v>
      </c>
      <c r="F18" s="6" t="s">
        <v>18</v>
      </c>
      <c r="G18" s="6">
        <v>0.48</v>
      </c>
      <c r="H18" s="7">
        <f>C18*G18</f>
        <v>72</v>
      </c>
      <c r="I18" s="5" t="s">
        <v>11</v>
      </c>
    </row>
    <row r="19" spans="1:9">
      <c r="A19" s="4" t="s">
        <v>42</v>
      </c>
      <c r="B19" s="6">
        <v>1</v>
      </c>
      <c r="C19" s="6">
        <v>182</v>
      </c>
      <c r="D19" s="6">
        <v>0.1</v>
      </c>
      <c r="E19" s="6">
        <f>B19*C19*D19</f>
        <v>18.2</v>
      </c>
      <c r="F19" s="6" t="s">
        <v>38</v>
      </c>
      <c r="G19" s="6">
        <v>0.63</v>
      </c>
      <c r="H19" s="6">
        <f>C19*G19</f>
        <v>114.66</v>
      </c>
    </row>
    <row r="20" spans="1:9">
      <c r="A20" s="4" t="s">
        <v>43</v>
      </c>
      <c r="B20" s="6">
        <v>1</v>
      </c>
      <c r="C20" s="6">
        <v>185</v>
      </c>
      <c r="D20" s="6">
        <f>21.3/1000</f>
        <v>2.1299999999999999E-2</v>
      </c>
      <c r="E20" s="7">
        <f>B20*C20*D20</f>
        <v>3.9405000000000001</v>
      </c>
      <c r="F20" s="6" t="s">
        <v>44</v>
      </c>
      <c r="G20" s="6">
        <f>230/1000</f>
        <v>0.23</v>
      </c>
      <c r="H20" s="6">
        <f>C20*G20</f>
        <v>42.550000000000004</v>
      </c>
      <c r="I20" s="5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zoomScale="130" zoomScaleNormal="130" workbookViewId="0">
      <selection activeCell="C9" sqref="C9"/>
    </sheetView>
  </sheetViews>
  <sheetFormatPr defaultRowHeight="15"/>
  <cols>
    <col min="1" max="1" width="19" style="2" bestFit="1" customWidth="1"/>
    <col min="2" max="2" width="19.140625" bestFit="1" customWidth="1"/>
    <col min="4" max="4" width="16" bestFit="1" customWidth="1"/>
  </cols>
  <sheetData>
    <row r="1" spans="1:4">
      <c r="A1" s="2" t="s">
        <v>46</v>
      </c>
      <c r="B1" s="1" t="s">
        <v>47</v>
      </c>
      <c r="C1" s="1" t="s">
        <v>48</v>
      </c>
      <c r="D1" s="1" t="s">
        <v>49</v>
      </c>
    </row>
    <row r="2" spans="1:4">
      <c r="A2" s="2" t="s">
        <v>50</v>
      </c>
      <c r="B2">
        <v>2</v>
      </c>
      <c r="D2">
        <f>B2*C2</f>
        <v>0</v>
      </c>
    </row>
    <row r="3" spans="1:4">
      <c r="A3" s="2" t="s">
        <v>51</v>
      </c>
      <c r="B3">
        <v>2</v>
      </c>
      <c r="D3">
        <f t="shared" ref="D3:D8" si="0">B3*C3</f>
        <v>0</v>
      </c>
    </row>
    <row r="4" spans="1:4">
      <c r="A4" s="2" t="s">
        <v>52</v>
      </c>
      <c r="B4">
        <v>7</v>
      </c>
      <c r="D4">
        <f t="shared" si="0"/>
        <v>0</v>
      </c>
    </row>
    <row r="5" spans="1:4">
      <c r="A5" s="2" t="s">
        <v>53</v>
      </c>
      <c r="B5">
        <v>8</v>
      </c>
      <c r="D5">
        <f t="shared" si="0"/>
        <v>0</v>
      </c>
    </row>
    <row r="6" spans="1:4">
      <c r="A6" s="2" t="s">
        <v>54</v>
      </c>
      <c r="B6">
        <v>6</v>
      </c>
      <c r="D6">
        <f t="shared" si="0"/>
        <v>0</v>
      </c>
    </row>
    <row r="7" spans="1:4">
      <c r="A7" s="2" t="s">
        <v>55</v>
      </c>
      <c r="B7">
        <v>6</v>
      </c>
      <c r="D7">
        <f t="shared" si="0"/>
        <v>0</v>
      </c>
    </row>
    <row r="8" spans="1:4">
      <c r="A8" s="2" t="s">
        <v>56</v>
      </c>
      <c r="B8">
        <v>0.4</v>
      </c>
      <c r="D8">
        <f t="shared" si="0"/>
        <v>0</v>
      </c>
    </row>
    <row r="9" spans="1:4">
      <c r="A9" s="2" t="s">
        <v>57</v>
      </c>
      <c r="B9">
        <v>5</v>
      </c>
      <c r="D9">
        <f t="shared" ref="D9" si="1">B9*C9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F70699FF459B47ABECE2C3BAF71101" ma:contentTypeVersion="12" ma:contentTypeDescription="Create a new document." ma:contentTypeScope="" ma:versionID="4539fc3dfe8e5fbb19900a1b5164ce0f">
  <xsd:schema xmlns:xsd="http://www.w3.org/2001/XMLSchema" xmlns:xs="http://www.w3.org/2001/XMLSchema" xmlns:p="http://schemas.microsoft.com/office/2006/metadata/properties" xmlns:ns2="26054ad0-7a8f-460e-8b27-63e36aeecdc6" xmlns:ns3="d01c3f0a-1e59-44a1-a8bb-712da5711636" targetNamespace="http://schemas.microsoft.com/office/2006/metadata/properties" ma:root="true" ma:fieldsID="02fa5f0020dfb952a7b0f08494275464" ns2:_="" ns3:_="">
    <xsd:import namespace="26054ad0-7a8f-460e-8b27-63e36aeecdc6"/>
    <xsd:import namespace="d01c3f0a-1e59-44a1-a8bb-712da5711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54ad0-7a8f-460e-8b27-63e36aeec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c3f0a-1e59-44a1-a8bb-712da5711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BBAEE0-A056-4180-99A6-E440BD59393F}"/>
</file>

<file path=customXml/itemProps2.xml><?xml version="1.0" encoding="utf-8"?>
<ds:datastoreItem xmlns:ds="http://schemas.openxmlformats.org/officeDocument/2006/customXml" ds:itemID="{CFB8D860-0591-4ECF-A50B-456B4D44F6D7}"/>
</file>

<file path=customXml/itemProps3.xml><?xml version="1.0" encoding="utf-8"?>
<ds:datastoreItem xmlns:ds="http://schemas.openxmlformats.org/officeDocument/2006/customXml" ds:itemID="{323C77E3-FFD2-418F-9AC2-702A7F33C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Ottawa Hospital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</dc:creator>
  <cp:keywords/>
  <dc:description/>
  <cp:lastModifiedBy>Jon Aro</cp:lastModifiedBy>
  <cp:revision/>
  <dcterms:created xsi:type="dcterms:W3CDTF">2014-09-12T18:17:39Z</dcterms:created>
  <dcterms:modified xsi:type="dcterms:W3CDTF">2022-07-29T14:14:30Z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0x01010045F70699FF459B47ABECE2C3BAF71101</vt:lpwstr>
  </property>
</Properties>
</file>